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стр.1!$A$1:$G$45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4" i="1" l="1"/>
  <c r="G19" i="1" l="1"/>
  <c r="F41" i="1" l="1"/>
  <c r="I41" i="1" l="1"/>
  <c r="G41" i="1" s="1"/>
  <c r="F22" i="1"/>
  <c r="F23" i="1"/>
  <c r="F20" i="1"/>
  <c r="H46" i="1" l="1"/>
  <c r="F33" i="1"/>
  <c r="F25" i="1"/>
  <c r="F45" i="1"/>
  <c r="F46" i="1" s="1"/>
  <c r="F30" i="1"/>
  <c r="F29" i="1"/>
  <c r="F28" i="1"/>
  <c r="F27" i="1"/>
  <c r="F26" i="1"/>
  <c r="F18" i="1"/>
  <c r="F19" i="1" s="1"/>
  <c r="F21" i="1"/>
  <c r="F39" i="1" l="1"/>
  <c r="G46" i="1"/>
</calcChain>
</file>

<file path=xl/sharedStrings.xml><?xml version="1.0" encoding="utf-8"?>
<sst xmlns="http://schemas.openxmlformats.org/spreadsheetml/2006/main" count="79" uniqueCount="71">
  <si>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</si>
  <si>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</si>
  <si>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</si>
  <si>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</si>
  <si>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</si>
  <si>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</si>
  <si>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</si>
  <si>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</si>
  <si>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</si>
  <si>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</si>
  <si>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</si>
  <si>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</si>
  <si>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</si>
  <si>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</si>
  <si>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</si>
  <si>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</si>
  <si>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</si>
  <si>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</si>
  <si>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</si>
  <si>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</si>
  <si>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</si>
  <si>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</si>
  <si>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</si>
  <si>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</si>
  <si>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</si>
  <si>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</si>
  <si>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</si>
  <si>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</si>
  <si>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</si>
  <si>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</si>
  <si>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</si>
  <si>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</si>
  <si>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</si>
  <si>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</si>
  <si>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</si>
  <si>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</si>
  <si>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</si>
  <si>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</si>
  <si>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</si>
  <si>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</si>
  <si>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</si>
  <si>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</si>
  <si>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</si>
  <si>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</si>
  <si>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</si>
  <si>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</si>
  <si>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</si>
  <si>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</si>
  <si>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</si>
  <si>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</si>
  <si>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</si>
  <si>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</si>
  <si>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</si>
  <si>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</si>
  <si>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</si>
  <si>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</si>
  <si>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</si>
  <si>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</si>
  <si>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</si>
  <si>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</si>
  <si>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</si>
  <si>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</si>
  <si>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</si>
  <si>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</si>
  <si>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</si>
  <si>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</si>
  <si>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</si>
  <si>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</si>
  <si>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</si>
  <si>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</si>
  <si>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ЗА МАЙ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</si>
</sst>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abSelected="1" topLeftCell="A16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0" t="s">
        <v>1</v>
      </c>
      <c r="B7" s="40"/>
      <c r="C7" s="40"/>
      <c r="D7" s="40"/>
      <c r="E7" s="40"/>
      <c r="F7" s="40"/>
      <c r="G7" s="40"/>
    </row>
    <row r="8" spans="1:7" ht="18" customHeight="1" x14ac:dyDescent="0.25">
      <c r="A8" s="40" t="s">
        <v>33</v>
      </c>
      <c r="B8" s="40"/>
      <c r="C8" s="40"/>
      <c r="D8" s="40"/>
      <c r="E8" s="40"/>
      <c r="F8" s="40"/>
      <c r="G8" s="40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0" t="s">
        <v>39</v>
      </c>
      <c r="B10" s="40"/>
      <c r="C10" s="40"/>
      <c r="D10" s="40"/>
      <c r="E10" s="40"/>
      <c r="F10" s="40"/>
      <c r="G10" s="40"/>
    </row>
    <row r="11" spans="1:7" ht="18" customHeight="1" x14ac:dyDescent="0.25">
      <c r="A11" s="40" t="s">
        <v>70</v>
      </c>
      <c r="B11" s="40"/>
      <c r="C11" s="40"/>
      <c r="D11" s="40"/>
      <c r="E11" s="40"/>
      <c r="F11" s="40"/>
      <c r="G11" s="40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7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8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9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1" t="s">
        <v>51</v>
      </c>
      <c r="B19" s="42"/>
      <c r="C19" s="42"/>
      <c r="D19" s="43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7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8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8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8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8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38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8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8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8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8"/>
      <c r="B29" s="28" t="s">
        <v>13</v>
      </c>
      <c r="C29" s="28" t="s">
        <v>12</v>
      </c>
      <c r="D29" s="29">
        <v>5</v>
      </c>
      <c r="E29" s="29">
        <v>0.51500000000000001</v>
      </c>
      <c r="F29" s="29">
        <f t="shared" si="1"/>
        <v>0.51500000000000001</v>
      </c>
      <c r="G29" s="15"/>
    </row>
    <row r="30" spans="1:33" ht="38.25" x14ac:dyDescent="0.2">
      <c r="A30" s="38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8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8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8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8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8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8"/>
      <c r="B36" s="28" t="s">
        <v>64</v>
      </c>
      <c r="C36" s="28" t="s">
        <v>65</v>
      </c>
      <c r="D36" s="29">
        <v>5</v>
      </c>
      <c r="E36" s="29">
        <v>0.15387999999999999</v>
      </c>
      <c r="F36" s="29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8"/>
      <c r="B37" s="28" t="s">
        <v>66</v>
      </c>
      <c r="C37" s="28" t="s">
        <v>67</v>
      </c>
      <c r="D37" s="29">
        <v>6</v>
      </c>
      <c r="E37" s="29">
        <v>4.4900000000000002E-2</v>
      </c>
      <c r="F37" s="29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2" t="s">
        <v>68</v>
      </c>
      <c r="C38" s="32" t="s">
        <v>69</v>
      </c>
      <c r="D38" s="33">
        <v>5</v>
      </c>
      <c r="E38" s="31">
        <v>0.11700000000000001</v>
      </c>
      <c r="F38" s="31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4" t="s">
        <v>51</v>
      </c>
      <c r="B39" s="35"/>
      <c r="C39" s="35"/>
      <c r="D39" s="36"/>
      <c r="E39" s="17"/>
      <c r="F39" s="27">
        <f>SUM(F20:F38)</f>
        <v>90.472569999999976</v>
      </c>
      <c r="G39" s="27">
        <v>9.66</v>
      </c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15" t="s">
        <v>46</v>
      </c>
      <c r="B40" s="22" t="s">
        <v>49</v>
      </c>
      <c r="C40" s="22" t="s">
        <v>20</v>
      </c>
      <c r="D40" s="15">
        <v>3</v>
      </c>
      <c r="E40" s="15">
        <v>47.502000000000002</v>
      </c>
      <c r="F40" s="15">
        <v>47.502000000000002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5.75" customHeight="1" x14ac:dyDescent="0.2">
      <c r="A41" s="34" t="s">
        <v>51</v>
      </c>
      <c r="B41" s="35"/>
      <c r="C41" s="35"/>
      <c r="D41" s="36"/>
      <c r="E41" s="17"/>
      <c r="F41" s="23">
        <f>F40</f>
        <v>47.502000000000002</v>
      </c>
      <c r="G41" s="23">
        <f>I41-F41</f>
        <v>97.213200000000001</v>
      </c>
      <c r="H41" s="1"/>
      <c r="I41" s="10">
        <f>20650*0.8*8760/1000000</f>
        <v>144.71520000000001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51" x14ac:dyDescent="0.2">
      <c r="A42" s="37" t="s">
        <v>56</v>
      </c>
      <c r="B42" s="22" t="s">
        <v>25</v>
      </c>
      <c r="C42" s="22" t="s">
        <v>26</v>
      </c>
      <c r="D42" s="15">
        <v>3</v>
      </c>
      <c r="E42" s="15">
        <v>34.090000000000003</v>
      </c>
      <c r="F42" s="15">
        <v>34.090000000000003</v>
      </c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39"/>
      <c r="B43" s="22" t="s">
        <v>43</v>
      </c>
      <c r="C43" s="22" t="s">
        <v>31</v>
      </c>
      <c r="D43" s="15">
        <v>4</v>
      </c>
      <c r="E43" s="15">
        <v>5.1793699999999996</v>
      </c>
      <c r="F43" s="15">
        <v>5.1793699999999996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0.5" customHeight="1" x14ac:dyDescent="0.2">
      <c r="A44" s="34" t="s">
        <v>51</v>
      </c>
      <c r="B44" s="35"/>
      <c r="C44" s="35"/>
      <c r="D44" s="36"/>
      <c r="E44" s="17"/>
      <c r="F44" s="23">
        <f>SUM(F42:F43)</f>
        <v>39.269370000000002</v>
      </c>
      <c r="G44" s="23">
        <v>227.44374999999999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51" x14ac:dyDescent="0.2">
      <c r="A45" s="22" t="s">
        <v>57</v>
      </c>
      <c r="B45" s="22" t="s">
        <v>16</v>
      </c>
      <c r="C45" s="22" t="s">
        <v>24</v>
      </c>
      <c r="D45" s="15">
        <v>5</v>
      </c>
      <c r="E45" s="15">
        <v>0.52300000000000002</v>
      </c>
      <c r="F45" s="15">
        <f>E45</f>
        <v>0.52300000000000002</v>
      </c>
      <c r="G45" s="9"/>
    </row>
    <row r="46" spans="1:33" ht="32.25" customHeight="1" x14ac:dyDescent="0.2">
      <c r="A46" s="34" t="s">
        <v>42</v>
      </c>
      <c r="B46" s="35"/>
      <c r="C46" s="35"/>
      <c r="D46" s="36"/>
      <c r="E46" s="26"/>
      <c r="F46" s="21">
        <f>F45</f>
        <v>0.52300000000000002</v>
      </c>
      <c r="G46" s="21">
        <f>I46-F46</f>
        <v>42.3</v>
      </c>
      <c r="H46" s="17">
        <f>((33145+20650+1575)*8760)/1000000</f>
        <v>485.0412</v>
      </c>
      <c r="I46" s="17">
        <v>42.823</v>
      </c>
    </row>
    <row r="47" spans="1:33" x14ac:dyDescent="0.2">
      <c r="E47" s="1"/>
      <c r="F47" s="1"/>
      <c r="G47" s="25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25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</sheetData>
  <mergeCells count="12">
    <mergeCell ref="A7:G7"/>
    <mergeCell ref="A8:G8"/>
    <mergeCell ref="A10:G10"/>
    <mergeCell ref="A11:G11"/>
    <mergeCell ref="A19:D19"/>
    <mergeCell ref="A46:D46"/>
    <mergeCell ref="A39:D39"/>
    <mergeCell ref="A44:D44"/>
    <mergeCell ref="A41:D41"/>
    <mergeCell ref="A16:A18"/>
    <mergeCell ref="A42:A43"/>
    <mergeCell ref="A20:A3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2020-06-05T11:48:47Z</dcterms:modified>
</cp:coreProperties>
</file>