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стр.1!$A$1:$G$46</definedName>
  </definedNames>
  <calcPr calcId="145621" refMode="R1C1"/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3" i="1"/>
  <c r="F34" i="1"/>
  <c r="F40" i="1" l="1"/>
  <c r="F45" i="1" l="1"/>
  <c r="G19" i="1" l="1"/>
  <c r="F42" i="1" l="1"/>
  <c r="I42" i="1" l="1"/>
  <c r="G42" i="1" s="1"/>
  <c r="H47" i="1" l="1"/>
  <c r="F46" i="1"/>
  <c r="F47" i="1" s="1"/>
  <c r="F18" i="1"/>
  <c r="F19" i="1" s="1"/>
  <c r="G47" i="1" l="1"/>
</calcChain>
</file>

<file path=xl/sharedStrings.xml><?xml version="1.0" encoding="utf-8"?>
<sst xmlns="http://schemas.openxmlformats.org/spreadsheetml/2006/main" count="83" uniqueCount="74">
  <si>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</si>
  <si>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</si>
  <si>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</si>
  <si>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</si>
  <si>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</si>
  <si>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</si>
  <si>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</si>
  <si>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</si>
  <si>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</si>
  <si>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</si>
  <si>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</si>
  <si>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</si>
  <si>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</si>
  <si>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</si>
  <si>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</si>
  <si>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</si>
  <si>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</si>
  <si>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</si>
  <si>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</si>
  <si>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</si>
  <si>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</si>
  <si>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</si>
  <si>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</si>
  <si>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</si>
  <si>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</si>
  <si>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</si>
  <si>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</si>
  <si>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</si>
  <si>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</si>
  <si>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</si>
  <si>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</si>
  <si>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</si>
  <si>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</si>
  <si>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</si>
  <si>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</si>
  <si>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</si>
  <si>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</si>
  <si>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</si>
  <si>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</si>
  <si>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</si>
  <si>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</si>
  <si>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</si>
  <si>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</si>
  <si>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</si>
  <si>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</si>
  <si>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</si>
  <si>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</si>
  <si>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</si>
  <si>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</si>
  <si>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</si>
  <si>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</si>
  <si>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</si>
  <si>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</si>
  <si>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</si>
  <si>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</si>
  <si>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</si>
  <si>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</si>
  <si>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</si>
  <si>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</si>
  <si>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</si>
  <si>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</si>
  <si>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</si>
  <si>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</si>
  <si>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</si>
  <si>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</si>
  <si>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</si>
  <si>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</si>
  <si>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</si>
  <si>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</si>
  <si>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</si>
  <si>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</si>
  <si>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ЗА ИЮЛЬ 2020 ГОДА</t>
  </si>
  <si>
    <t xml:space="preserve">ООО "КАМАТЭК" РТ, г. Набережные Челны,территория автопроизводства ПАО «КАМАЗ», КВС-503      </t>
  </si>
  <si>
    <t xml:space="preserve"> 8.460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</si>
</sst>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2"/>
  <sheetViews>
    <sheetView tabSelected="1" topLeftCell="A10" zoomScale="85" zoomScaleNormal="85" zoomScaleSheetLayoutView="100" workbookViewId="0">
      <selection activeCell="J40" sqref="J40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8" customHeight="1" x14ac:dyDescent="0.25">
      <c r="A8" s="34" t="s">
        <v>33</v>
      </c>
      <c r="B8" s="34"/>
      <c r="C8" s="34"/>
      <c r="D8" s="34"/>
      <c r="E8" s="34"/>
      <c r="F8" s="34"/>
      <c r="G8" s="34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4" t="s">
        <v>39</v>
      </c>
      <c r="B10" s="34"/>
      <c r="C10" s="34"/>
      <c r="D10" s="34"/>
      <c r="E10" s="34"/>
      <c r="F10" s="34"/>
      <c r="G10" s="34"/>
    </row>
    <row r="11" spans="1:7" ht="18" customHeight="1" x14ac:dyDescent="0.25">
      <c r="A11" s="34" t="s">
        <v>71</v>
      </c>
      <c r="B11" s="34"/>
      <c r="C11" s="34"/>
      <c r="D11" s="34"/>
      <c r="E11" s="34"/>
      <c r="F11" s="34"/>
      <c r="G11" s="34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1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2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3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35" t="s">
        <v>51</v>
      </c>
      <c r="B19" s="36"/>
      <c r="C19" s="36"/>
      <c r="D19" s="37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1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2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2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2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2"/>
      <c r="B24" s="22" t="s">
        <v>59</v>
      </c>
      <c r="C24" s="27" t="s">
        <v>60</v>
      </c>
      <c r="D24" s="28">
        <v>4</v>
      </c>
      <c r="E24" s="28">
        <v>1.79</v>
      </c>
      <c r="F24" s="28">
        <f>E24</f>
        <v>1.79</v>
      </c>
      <c r="G24" s="15"/>
    </row>
    <row r="25" spans="1:33" s="8" customFormat="1" ht="51" x14ac:dyDescent="0.2">
      <c r="A25" s="42"/>
      <c r="B25" s="29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2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2"/>
      <c r="B27" s="27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2"/>
      <c r="B28" s="27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2"/>
      <c r="B29" s="27" t="s">
        <v>13</v>
      </c>
      <c r="C29" s="27" t="s">
        <v>12</v>
      </c>
      <c r="D29" s="28">
        <v>5</v>
      </c>
      <c r="E29" s="28">
        <v>0.51500000000000001</v>
      </c>
      <c r="F29" s="28">
        <f t="shared" si="1"/>
        <v>0.51500000000000001</v>
      </c>
      <c r="G29" s="15"/>
    </row>
    <row r="30" spans="1:33" ht="38.25" x14ac:dyDescent="0.2">
      <c r="A30" s="42"/>
      <c r="B30" s="27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2"/>
      <c r="B31" s="27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2"/>
      <c r="B32" s="27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2"/>
      <c r="B33" s="27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2"/>
      <c r="B34" s="27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2"/>
      <c r="B35" s="27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2"/>
      <c r="B36" s="27" t="s">
        <v>64</v>
      </c>
      <c r="C36" s="27" t="s">
        <v>65</v>
      </c>
      <c r="D36" s="28">
        <v>5</v>
      </c>
      <c r="E36" s="28">
        <v>0.15387999999999999</v>
      </c>
      <c r="F36" s="28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2"/>
      <c r="B37" s="27" t="s">
        <v>66</v>
      </c>
      <c r="C37" s="27" t="s">
        <v>67</v>
      </c>
      <c r="D37" s="28">
        <v>6</v>
      </c>
      <c r="E37" s="28">
        <v>4.4900000000000002E-2</v>
      </c>
      <c r="F37" s="28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2"/>
      <c r="B38" s="32" t="s">
        <v>68</v>
      </c>
      <c r="C38" s="30" t="s">
        <v>69</v>
      </c>
      <c r="D38" s="28">
        <v>5</v>
      </c>
      <c r="E38" s="28">
        <v>0.11700000000000001</v>
      </c>
      <c r="F38" s="28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3.5" customHeight="1" x14ac:dyDescent="0.2">
      <c r="A39" s="43"/>
      <c r="B39" s="29" t="s">
        <v>70</v>
      </c>
      <c r="C39" s="30" t="s">
        <v>72</v>
      </c>
      <c r="D39" s="28">
        <v>4</v>
      </c>
      <c r="E39" s="28">
        <v>1.2</v>
      </c>
      <c r="F39" s="16">
        <v>1.2</v>
      </c>
      <c r="G39" s="28"/>
      <c r="H39" s="8"/>
      <c r="I39" s="8"/>
      <c r="J39" s="44" t="s">
        <v>40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45.75" customHeight="1" x14ac:dyDescent="0.2">
      <c r="A40" s="38" t="s">
        <v>51</v>
      </c>
      <c r="B40" s="39"/>
      <c r="C40" s="39"/>
      <c r="D40" s="40"/>
      <c r="E40" s="17"/>
      <c r="F40" s="31">
        <f>SUM(F20:F39)</f>
        <v>91.672569999999979</v>
      </c>
      <c r="G40" s="31" t="s">
        <v>73</v>
      </c>
      <c r="H40" s="1"/>
      <c r="I40" s="1"/>
      <c r="J40" s="1"/>
      <c r="K40" s="2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8.25" x14ac:dyDescent="0.2">
      <c r="A41" s="15" t="s">
        <v>46</v>
      </c>
      <c r="B41" s="22" t="s">
        <v>49</v>
      </c>
      <c r="C41" s="22" t="s">
        <v>20</v>
      </c>
      <c r="D41" s="15">
        <v>3</v>
      </c>
      <c r="E41" s="15">
        <v>47.502000000000002</v>
      </c>
      <c r="F41" s="15">
        <v>47.502000000000002</v>
      </c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45.75" customHeight="1" x14ac:dyDescent="0.2">
      <c r="A42" s="38" t="s">
        <v>51</v>
      </c>
      <c r="B42" s="39"/>
      <c r="C42" s="39"/>
      <c r="D42" s="40"/>
      <c r="E42" s="17"/>
      <c r="F42" s="23">
        <f>F41</f>
        <v>47.502000000000002</v>
      </c>
      <c r="G42" s="23">
        <f>I42-F42</f>
        <v>97.213200000000001</v>
      </c>
      <c r="H42" s="1"/>
      <c r="I42" s="10">
        <f>20650*0.8*8760/1000000</f>
        <v>144.71520000000001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51" x14ac:dyDescent="0.2">
      <c r="A43" s="41" t="s">
        <v>56</v>
      </c>
      <c r="B43" s="22" t="s">
        <v>25</v>
      </c>
      <c r="C43" s="22" t="s">
        <v>26</v>
      </c>
      <c r="D43" s="15">
        <v>3</v>
      </c>
      <c r="E43" s="15">
        <v>34.090000000000003</v>
      </c>
      <c r="F43" s="15">
        <v>34.090000000000003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43"/>
      <c r="B44" s="22" t="s">
        <v>43</v>
      </c>
      <c r="C44" s="22" t="s">
        <v>31</v>
      </c>
      <c r="D44" s="15">
        <v>4</v>
      </c>
      <c r="E44" s="15">
        <v>5.1793699999999996</v>
      </c>
      <c r="F44" s="15">
        <v>5.1793699999999996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0.5" customHeight="1" x14ac:dyDescent="0.2">
      <c r="A45" s="38" t="s">
        <v>51</v>
      </c>
      <c r="B45" s="39"/>
      <c r="C45" s="39"/>
      <c r="D45" s="40"/>
      <c r="E45" s="17"/>
      <c r="F45" s="23">
        <f>SUM(F43:F44)</f>
        <v>39.269370000000002</v>
      </c>
      <c r="G45" s="23">
        <v>227.44374999999999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51" x14ac:dyDescent="0.2">
      <c r="A46" s="22" t="s">
        <v>57</v>
      </c>
      <c r="B46" s="22" t="s">
        <v>16</v>
      </c>
      <c r="C46" s="22" t="s">
        <v>24</v>
      </c>
      <c r="D46" s="15">
        <v>5</v>
      </c>
      <c r="E46" s="15">
        <v>0.52300000000000002</v>
      </c>
      <c r="F46" s="15">
        <f>E46</f>
        <v>0.52300000000000002</v>
      </c>
      <c r="G46" s="9"/>
    </row>
    <row r="47" spans="1:33" ht="32.25" customHeight="1" x14ac:dyDescent="0.2">
      <c r="A47" s="38" t="s">
        <v>42</v>
      </c>
      <c r="B47" s="39"/>
      <c r="C47" s="39"/>
      <c r="D47" s="40"/>
      <c r="E47" s="26"/>
      <c r="F47" s="21">
        <f>F46</f>
        <v>0.52300000000000002</v>
      </c>
      <c r="G47" s="21">
        <f>I47-F47</f>
        <v>42.3</v>
      </c>
      <c r="H47" s="17">
        <f>((33145+20650+1575)*8760)/1000000</f>
        <v>485.0412</v>
      </c>
      <c r="I47" s="17">
        <v>42.823</v>
      </c>
    </row>
    <row r="48" spans="1:33" x14ac:dyDescent="0.2">
      <c r="E48" s="1"/>
      <c r="F48" s="1"/>
      <c r="G48" s="25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25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  <row r="62" spans="5:7" x14ac:dyDescent="0.2">
      <c r="E62" s="1"/>
      <c r="F62" s="1"/>
      <c r="G62" s="1"/>
    </row>
  </sheetData>
  <mergeCells count="12">
    <mergeCell ref="A47:D47"/>
    <mergeCell ref="A40:D40"/>
    <mergeCell ref="A45:D45"/>
    <mergeCell ref="A42:D42"/>
    <mergeCell ref="A16:A18"/>
    <mergeCell ref="A43:A44"/>
    <mergeCell ref="A20:A39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2020-08-06T12:24:32Z</dcterms:modified>
</cp:coreProperties>
</file>